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3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26" i="1"/>
  <c r="G27"/>
  <c r="F26"/>
  <c r="E26"/>
  <c r="E27"/>
  <c r="D26"/>
  <c r="H25"/>
  <c r="H26"/>
  <c r="G23"/>
  <c r="F23"/>
  <c r="F27"/>
  <c r="E23"/>
  <c r="D23"/>
  <c r="D27"/>
  <c r="H22"/>
  <c r="H21"/>
  <c r="H20"/>
  <c r="H19"/>
  <c r="H23"/>
  <c r="E17"/>
  <c r="D17"/>
  <c r="G16"/>
  <c r="H16"/>
  <c r="G15"/>
  <c r="H15"/>
  <c r="G14"/>
  <c r="G17"/>
  <c r="H27"/>
  <c r="H14"/>
  <c r="H17"/>
</calcChain>
</file>

<file path=xl/sharedStrings.xml><?xml version="1.0" encoding="utf-8"?>
<sst xmlns="http://schemas.openxmlformats.org/spreadsheetml/2006/main" count="40" uniqueCount="37">
  <si>
    <t>ПОГОДЖЕНО</t>
  </si>
  <si>
    <t>ЗАТВЕРДЖУЮ</t>
  </si>
  <si>
    <t>Дергачівською міською радою</t>
  </si>
  <si>
    <t>штат у кількості 16,5 одиниць з місячним</t>
  </si>
  <si>
    <t xml:space="preserve">фондом  оплати праці </t>
  </si>
  <si>
    <t>директор                                        Кантемир О.О.</t>
  </si>
  <si>
    <t>"03 " січня  2017 р.</t>
  </si>
  <si>
    <t xml:space="preserve">ШТАТНИЙ РОЗПИС </t>
  </si>
  <si>
    <t>на 2017 рік</t>
  </si>
  <si>
    <t>№</t>
  </si>
  <si>
    <t>Структурний підрозділ/Посада</t>
  </si>
  <si>
    <t>код за класифікатором професій</t>
  </si>
  <si>
    <t>Кількісь штатних одиниць</t>
  </si>
  <si>
    <t>Посадовий оклад, грн</t>
  </si>
  <si>
    <t>Надбавка за інтенсивність праці (з урахуванням розпорядження директора)</t>
  </si>
  <si>
    <t>Місячний фонд заробітної плати, грн</t>
  </si>
  <si>
    <t>%</t>
  </si>
  <si>
    <t>сума, грн</t>
  </si>
  <si>
    <t>адміністративний персонал</t>
  </si>
  <si>
    <t>Директор</t>
  </si>
  <si>
    <t>1210.1</t>
  </si>
  <si>
    <t>Бухгалтер</t>
  </si>
  <si>
    <t>2411.2</t>
  </si>
  <si>
    <t>Економіст</t>
  </si>
  <si>
    <t>2441.2</t>
  </si>
  <si>
    <t>Всього</t>
  </si>
  <si>
    <t>загальновиробничий персонал</t>
  </si>
  <si>
    <t>Оператор комп'ютерного набору</t>
  </si>
  <si>
    <t>Приймальник замовлень</t>
  </si>
  <si>
    <t>Завгосп</t>
  </si>
  <si>
    <t xml:space="preserve">Прибиральник </t>
  </si>
  <si>
    <t>виробничий персонал</t>
  </si>
  <si>
    <t>Технік з інвентаризації нерухомого майна І-ї категорії</t>
  </si>
  <si>
    <t>Разом по підприємству</t>
  </si>
  <si>
    <t xml:space="preserve">Бухгалтер </t>
  </si>
  <si>
    <t>Приходченко Л.О.</t>
  </si>
  <si>
    <t>Кантемир І.В.</t>
  </si>
</sst>
</file>

<file path=xl/styles.xml><?xml version="1.0" encoding="utf-8"?>
<styleSheet xmlns="http://schemas.openxmlformats.org/spreadsheetml/2006/main">
  <numFmts count="2">
    <numFmt numFmtId="164" formatCode="#,##0.00\ &quot;грн.&quot;;[Red]\-#,##0.00\ &quot;грн.&quot;"/>
    <numFmt numFmtId="165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0" fillId="0" borderId="0" xfId="0" applyNumberFormat="1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/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>
      <selection activeCell="F44" sqref="F44"/>
    </sheetView>
  </sheetViews>
  <sheetFormatPr defaultRowHeight="15"/>
  <cols>
    <col min="1" max="1" width="6.140625" customWidth="1"/>
    <col min="2" max="2" width="18.28515625" customWidth="1"/>
    <col min="3" max="3" width="10" customWidth="1"/>
    <col min="4" max="4" width="9.140625" customWidth="1"/>
    <col min="5" max="5" width="12.5703125" customWidth="1"/>
    <col min="6" max="6" width="10" customWidth="1"/>
    <col min="7" max="7" width="12" customWidth="1"/>
    <col min="8" max="8" width="14.28515625" customWidth="1"/>
  </cols>
  <sheetData>
    <row r="1" spans="1:8">
      <c r="B1" s="1" t="s">
        <v>0</v>
      </c>
      <c r="F1" s="2" t="s">
        <v>1</v>
      </c>
    </row>
    <row r="2" spans="1:8">
      <c r="B2" t="s">
        <v>2</v>
      </c>
      <c r="E2" t="s">
        <v>3</v>
      </c>
    </row>
    <row r="3" spans="1:8">
      <c r="E3" t="s">
        <v>4</v>
      </c>
      <c r="G3" s="3"/>
      <c r="H3" s="3">
        <v>64585.73</v>
      </c>
    </row>
    <row r="4" spans="1:8">
      <c r="E4" t="s">
        <v>5</v>
      </c>
    </row>
    <row r="5" spans="1:8">
      <c r="E5" t="s">
        <v>6</v>
      </c>
    </row>
    <row r="9" spans="1:8">
      <c r="A9" s="4"/>
      <c r="B9" s="2"/>
      <c r="C9" s="26" t="s">
        <v>7</v>
      </c>
      <c r="D9" s="26"/>
      <c r="E9" s="26"/>
    </row>
    <row r="10" spans="1:8">
      <c r="A10" s="4"/>
      <c r="D10" s="2" t="s">
        <v>8</v>
      </c>
    </row>
    <row r="11" spans="1:8">
      <c r="A11" s="25" t="s">
        <v>9</v>
      </c>
      <c r="B11" s="25" t="s">
        <v>10</v>
      </c>
      <c r="C11" s="25" t="s">
        <v>11</v>
      </c>
      <c r="D11" s="25" t="s">
        <v>12</v>
      </c>
      <c r="E11" s="25" t="s">
        <v>13</v>
      </c>
      <c r="F11" s="25" t="s">
        <v>14</v>
      </c>
      <c r="G11" s="25"/>
      <c r="H11" s="25" t="s">
        <v>15</v>
      </c>
    </row>
    <row r="12" spans="1:8" ht="57" customHeight="1">
      <c r="A12" s="25"/>
      <c r="B12" s="25"/>
      <c r="C12" s="25"/>
      <c r="D12" s="25"/>
      <c r="E12" s="25"/>
      <c r="F12" s="5" t="s">
        <v>16</v>
      </c>
      <c r="G12" s="5" t="s">
        <v>17</v>
      </c>
      <c r="H12" s="25"/>
    </row>
    <row r="13" spans="1:8">
      <c r="A13" s="22" t="s">
        <v>18</v>
      </c>
      <c r="B13" s="23"/>
      <c r="C13" s="23"/>
      <c r="D13" s="23"/>
      <c r="E13" s="23"/>
      <c r="F13" s="23"/>
      <c r="G13" s="23"/>
      <c r="H13" s="24"/>
    </row>
    <row r="14" spans="1:8">
      <c r="A14" s="6">
        <v>1</v>
      </c>
      <c r="B14" s="7" t="s">
        <v>19</v>
      </c>
      <c r="C14" s="7" t="s">
        <v>20</v>
      </c>
      <c r="D14" s="8">
        <v>1</v>
      </c>
      <c r="E14" s="9">
        <v>6400</v>
      </c>
      <c r="F14" s="8">
        <v>50</v>
      </c>
      <c r="G14" s="9">
        <f>E14*50/100</f>
        <v>3200</v>
      </c>
      <c r="H14" s="9">
        <f>E14+G14</f>
        <v>9600</v>
      </c>
    </row>
    <row r="15" spans="1:8">
      <c r="A15" s="6">
        <v>2</v>
      </c>
      <c r="B15" s="7" t="s">
        <v>21</v>
      </c>
      <c r="C15" s="7" t="s">
        <v>22</v>
      </c>
      <c r="D15" s="8">
        <v>1</v>
      </c>
      <c r="E15" s="8">
        <v>4769.28</v>
      </c>
      <c r="F15" s="8">
        <v>50</v>
      </c>
      <c r="G15" s="9">
        <f>E15*50/100</f>
        <v>2384.64</v>
      </c>
      <c r="H15" s="9">
        <f>E15+G15</f>
        <v>7153.92</v>
      </c>
    </row>
    <row r="16" spans="1:8">
      <c r="A16" s="6">
        <v>3</v>
      </c>
      <c r="B16" s="7" t="s">
        <v>23</v>
      </c>
      <c r="C16" s="7" t="s">
        <v>24</v>
      </c>
      <c r="D16" s="8">
        <v>1</v>
      </c>
      <c r="E16" s="8">
        <v>4769.28</v>
      </c>
      <c r="F16" s="8">
        <v>35</v>
      </c>
      <c r="G16" s="9">
        <f>E16*35/100</f>
        <v>1669.2479999999998</v>
      </c>
      <c r="H16" s="9">
        <f>E16+G16</f>
        <v>6438.5279999999993</v>
      </c>
    </row>
    <row r="17" spans="1:8">
      <c r="A17" s="6"/>
      <c r="B17" s="10" t="s">
        <v>25</v>
      </c>
      <c r="C17" s="7"/>
      <c r="D17" s="11">
        <f>SUM(D14:D16)</f>
        <v>3</v>
      </c>
      <c r="E17" s="12">
        <f>SUM(E14:E16)</f>
        <v>15938.559999999998</v>
      </c>
      <c r="F17" s="12"/>
      <c r="G17" s="12">
        <f>SUM(G14:G16)</f>
        <v>7253.887999999999</v>
      </c>
      <c r="H17" s="12">
        <f>SUM(H14:H16)</f>
        <v>23192.447999999997</v>
      </c>
    </row>
    <row r="18" spans="1:8">
      <c r="A18" s="22" t="s">
        <v>26</v>
      </c>
      <c r="B18" s="23"/>
      <c r="C18" s="23"/>
      <c r="D18" s="23"/>
      <c r="E18" s="23"/>
      <c r="F18" s="23"/>
      <c r="G18" s="23"/>
      <c r="H18" s="24"/>
    </row>
    <row r="19" spans="1:8" ht="42.75" customHeight="1">
      <c r="A19" s="6">
        <v>4</v>
      </c>
      <c r="B19" s="6" t="s">
        <v>27</v>
      </c>
      <c r="C19" s="13">
        <v>4112</v>
      </c>
      <c r="D19" s="8">
        <v>3</v>
      </c>
      <c r="E19" s="8">
        <v>3312</v>
      </c>
      <c r="F19" s="8"/>
      <c r="G19" s="8"/>
      <c r="H19" s="8">
        <f>E19*D19</f>
        <v>9936</v>
      </c>
    </row>
    <row r="20" spans="1:8" ht="29.25" customHeight="1">
      <c r="A20" s="6">
        <v>5</v>
      </c>
      <c r="B20" s="6" t="s">
        <v>28</v>
      </c>
      <c r="C20" s="13">
        <v>4132</v>
      </c>
      <c r="D20" s="8">
        <v>1</v>
      </c>
      <c r="E20" s="8">
        <v>3091.2</v>
      </c>
      <c r="F20" s="8"/>
      <c r="G20" s="8"/>
      <c r="H20" s="8">
        <f>E20</f>
        <v>3091.2</v>
      </c>
    </row>
    <row r="21" spans="1:8" ht="17.100000000000001" customHeight="1">
      <c r="A21" s="6">
        <v>6</v>
      </c>
      <c r="B21" s="6" t="s">
        <v>29</v>
      </c>
      <c r="C21" s="13">
        <v>1239</v>
      </c>
      <c r="D21" s="8">
        <v>0.5</v>
      </c>
      <c r="E21" s="9">
        <v>800</v>
      </c>
      <c r="F21" s="8"/>
      <c r="G21" s="8"/>
      <c r="H21" s="9">
        <f>E21</f>
        <v>800</v>
      </c>
    </row>
    <row r="22" spans="1:8" ht="17.100000000000001" customHeight="1">
      <c r="A22" s="6">
        <v>7</v>
      </c>
      <c r="B22" s="6" t="s">
        <v>30</v>
      </c>
      <c r="C22" s="13">
        <v>9132</v>
      </c>
      <c r="D22" s="8">
        <v>1</v>
      </c>
      <c r="E22" s="9">
        <v>1600</v>
      </c>
      <c r="F22" s="8"/>
      <c r="G22" s="8"/>
      <c r="H22" s="9">
        <f>E22</f>
        <v>1600</v>
      </c>
    </row>
    <row r="23" spans="1:8">
      <c r="A23" s="6"/>
      <c r="B23" s="14" t="s">
        <v>25</v>
      </c>
      <c r="C23" s="13"/>
      <c r="D23" s="15">
        <f>SUM(D19:D22)</f>
        <v>5.5</v>
      </c>
      <c r="E23" s="12">
        <f>SUM(E19:E22)</f>
        <v>8803.2000000000007</v>
      </c>
      <c r="F23" s="12">
        <f>SUM(F19:F22)</f>
        <v>0</v>
      </c>
      <c r="G23" s="12">
        <f>SUM(G19:G22)</f>
        <v>0</v>
      </c>
      <c r="H23" s="12">
        <f>SUM(H19:H22)</f>
        <v>15427.2</v>
      </c>
    </row>
    <row r="24" spans="1:8">
      <c r="A24" s="22" t="s">
        <v>31</v>
      </c>
      <c r="B24" s="23"/>
      <c r="C24" s="23"/>
      <c r="D24" s="23"/>
      <c r="E24" s="23"/>
      <c r="F24" s="23"/>
      <c r="G24" s="23"/>
      <c r="H24" s="24"/>
    </row>
    <row r="25" spans="1:8" ht="65.25" customHeight="1">
      <c r="A25" s="6">
        <v>8</v>
      </c>
      <c r="B25" s="16" t="s">
        <v>32</v>
      </c>
      <c r="C25" s="13">
        <v>3439</v>
      </c>
      <c r="D25" s="17">
        <v>8</v>
      </c>
      <c r="E25" s="17">
        <v>3245.76</v>
      </c>
      <c r="F25" s="17"/>
      <c r="G25" s="17"/>
      <c r="H25" s="17">
        <f>D25*E25</f>
        <v>25966.080000000002</v>
      </c>
    </row>
    <row r="26" spans="1:8" ht="17.100000000000001" customHeight="1">
      <c r="A26" s="6"/>
      <c r="B26" s="18" t="s">
        <v>25</v>
      </c>
      <c r="C26" s="13"/>
      <c r="D26" s="19">
        <f>SUM(D25)</f>
        <v>8</v>
      </c>
      <c r="E26" s="20">
        <f>SUM(E25)</f>
        <v>3245.76</v>
      </c>
      <c r="F26" s="20">
        <f>SUM(F25)</f>
        <v>0</v>
      </c>
      <c r="G26" s="20">
        <f>SUM(G25)</f>
        <v>0</v>
      </c>
      <c r="H26" s="20">
        <f>SUM(H25)</f>
        <v>25966.080000000002</v>
      </c>
    </row>
    <row r="27" spans="1:8" ht="39" customHeight="1">
      <c r="A27" s="14"/>
      <c r="B27" s="18" t="s">
        <v>33</v>
      </c>
      <c r="C27" s="10"/>
      <c r="D27" s="21">
        <f>D26+D23+D17</f>
        <v>16.5</v>
      </c>
      <c r="E27" s="12">
        <f>E26+E23+E17</f>
        <v>27987.519999999997</v>
      </c>
      <c r="F27" s="21">
        <f>F26+F23+F17</f>
        <v>0</v>
      </c>
      <c r="G27" s="12">
        <f>G26+G23+G17</f>
        <v>7253.887999999999</v>
      </c>
      <c r="H27" s="12">
        <f>H26+H23+H17</f>
        <v>64585.727999999996</v>
      </c>
    </row>
    <row r="28" spans="1:8">
      <c r="A28" s="4"/>
    </row>
    <row r="29" spans="1:8">
      <c r="A29" s="4"/>
    </row>
    <row r="30" spans="1:8">
      <c r="A30" s="4"/>
      <c r="B30" t="s">
        <v>34</v>
      </c>
      <c r="E30" t="s">
        <v>35</v>
      </c>
    </row>
    <row r="31" spans="1:8">
      <c r="A31" s="4"/>
    </row>
    <row r="32" spans="1:8">
      <c r="A32" s="4"/>
      <c r="B32" t="s">
        <v>23</v>
      </c>
      <c r="E32" t="s">
        <v>36</v>
      </c>
    </row>
  </sheetData>
  <mergeCells count="11">
    <mergeCell ref="E11:E12"/>
    <mergeCell ref="A24:H24"/>
    <mergeCell ref="F11:G11"/>
    <mergeCell ref="H11:H12"/>
    <mergeCell ref="A13:H13"/>
    <mergeCell ref="A18:H18"/>
    <mergeCell ref="C9:E9"/>
    <mergeCell ref="A11:A12"/>
    <mergeCell ref="B11:B12"/>
    <mergeCell ref="C11:C12"/>
    <mergeCell ref="D11:D12"/>
  </mergeCells>
  <phoneticPr fontId="0" type="noConversion"/>
  <pageMargins left="0.63" right="0.2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2017-02-01T12:16:36Z</cp:lastPrinted>
  <dcterms:created xsi:type="dcterms:W3CDTF">2017-01-31T07:02:08Z</dcterms:created>
  <dcterms:modified xsi:type="dcterms:W3CDTF">2017-02-01T12:16:39Z</dcterms:modified>
</cp:coreProperties>
</file>